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appt\Downloads\"/>
    </mc:Choice>
  </mc:AlternateContent>
  <xr:revisionPtr revIDLastSave="0" documentId="13_ncr:1_{12C0B643-4E5C-48BB-B0DB-4866F9DD7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stellung Vereinsk." sheetId="1" r:id="rId1"/>
    <sheet name="Legende" sheetId="2" r:id="rId2"/>
  </sheets>
  <definedNames>
    <definedName name="_xlnm._FilterDatabase" localSheetId="0" hidden="1">'Bestellung Vereinsk.'!$A$10:$P$49</definedName>
    <definedName name="_xlnm.Print_Area" localSheetId="0">'Bestellung Vereinsk.'!$A$1:$P$51</definedName>
    <definedName name="_xlnm.Print_Titles" localSheetId="0">'Bestellung Vereinsk.'!$1:$1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G31" i="1"/>
  <c r="I31" i="1" s="1"/>
  <c r="G30" i="1"/>
  <c r="I30" i="1" s="1"/>
  <c r="G29" i="1"/>
  <c r="I29" i="1" s="1"/>
  <c r="G28" i="1"/>
  <c r="I28" i="1" s="1"/>
  <c r="G32" i="1"/>
  <c r="I32" i="1" s="1"/>
  <c r="G19" i="1"/>
  <c r="G25" i="1"/>
  <c r="I25" i="1" s="1"/>
  <c r="G16" i="1"/>
  <c r="G12" i="1"/>
  <c r="G13" i="1"/>
  <c r="G14" i="1"/>
  <c r="I14" i="1" s="1"/>
  <c r="G15" i="1"/>
  <c r="G17" i="1"/>
  <c r="G18" i="1"/>
  <c r="G20" i="1"/>
  <c r="G21" i="1"/>
  <c r="G22" i="1"/>
  <c r="G23" i="1"/>
  <c r="G24" i="1"/>
  <c r="G26" i="1"/>
  <c r="G27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1" i="1"/>
  <c r="I11" i="1" l="1"/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2" i="1"/>
  <c r="B7" i="1"/>
  <c r="I49" i="1" l="1"/>
</calcChain>
</file>

<file path=xl/sharedStrings.xml><?xml version="1.0" encoding="utf-8"?>
<sst xmlns="http://schemas.openxmlformats.org/spreadsheetml/2006/main" count="109" uniqueCount="94">
  <si>
    <t>Bestellnummer:</t>
  </si>
  <si>
    <t>Besteller:</t>
  </si>
  <si>
    <t>Datum:</t>
  </si>
  <si>
    <t>Name</t>
  </si>
  <si>
    <t>Initialen</t>
  </si>
  <si>
    <t>Mannschaft</t>
  </si>
  <si>
    <t>Artikelnummer</t>
  </si>
  <si>
    <t>Anzahl</t>
  </si>
  <si>
    <t>Größe</t>
  </si>
  <si>
    <t>OVP</t>
  </si>
  <si>
    <t>Rabatt</t>
  </si>
  <si>
    <t>Artikelnummern</t>
  </si>
  <si>
    <t>Frauen 1</t>
  </si>
  <si>
    <t>Frauen 2</t>
  </si>
  <si>
    <t>Frauen 3</t>
  </si>
  <si>
    <t>wJA</t>
  </si>
  <si>
    <t>wJB</t>
  </si>
  <si>
    <t>wJC</t>
  </si>
  <si>
    <t>wJD</t>
  </si>
  <si>
    <t>wJE</t>
  </si>
  <si>
    <t>Männer 1</t>
  </si>
  <si>
    <t>Männer 2</t>
  </si>
  <si>
    <t>Männer 3</t>
  </si>
  <si>
    <t>mJA</t>
  </si>
  <si>
    <t>mJB</t>
  </si>
  <si>
    <t>mJC</t>
  </si>
  <si>
    <t>mJD</t>
  </si>
  <si>
    <t>mJE</t>
  </si>
  <si>
    <t>Minis</t>
  </si>
  <si>
    <t>Ausschuss</t>
  </si>
  <si>
    <t>Trainer</t>
  </si>
  <si>
    <t>Förderverein</t>
  </si>
  <si>
    <t>Nicht-Spieler</t>
  </si>
  <si>
    <t>Gesamtpreis</t>
  </si>
  <si>
    <t>XS</t>
  </si>
  <si>
    <t>S</t>
  </si>
  <si>
    <t>M</t>
  </si>
  <si>
    <t>L</t>
  </si>
  <si>
    <t>XL</t>
  </si>
  <si>
    <t>XXL</t>
  </si>
  <si>
    <t>XXXL</t>
  </si>
  <si>
    <t>4XL</t>
  </si>
  <si>
    <t>„TSV Heiningen“ groß</t>
  </si>
  <si>
    <t>„TSV Heiningen“ klein</t>
  </si>
  <si>
    <t>„Name“ groß</t>
  </si>
  <si>
    <t>„Name“ klein</t>
  </si>
  <si>
    <t>Druck</t>
  </si>
  <si>
    <t>Artikelauswahl</t>
  </si>
  <si>
    <t>Ja</t>
  </si>
  <si>
    <t>Nein</t>
  </si>
  <si>
    <t>TSV Logo</t>
  </si>
  <si>
    <t>Gesamt</t>
  </si>
  <si>
    <t>M-Logo</t>
  </si>
  <si>
    <t>Staren</t>
  </si>
  <si>
    <t>Bonitas</t>
  </si>
  <si>
    <t>YoungStars</t>
  </si>
  <si>
    <t>200514849k051 - TSVH KEMPA Ambition 28 Poly Jacke Damen (XS - XXL)</t>
  </si>
  <si>
    <t>200515049k051 - TSVH KEMPA Ambition 28 Kapuzenjacke Damen (XS - XXL)</t>
  </si>
  <si>
    <t>200514649k051 - TSVH KEMPA Ambition 28 Shirt Damen (XS - XXL)</t>
  </si>
  <si>
    <t>200515241k051 - TSVH KEMPA Performance Short Damen (XS - XXL)</t>
  </si>
  <si>
    <t>200516341k051 - TSVH KEMPA STMNT Kapuzenjacke Damen (XS - XXL)</t>
  </si>
  <si>
    <t>200516641k051 - TSVH KEMPA STMNT Hose Damen (S - XXL)</t>
  </si>
  <si>
    <t>200515741k051 - TSVH KEMPA Classic Polo Shirt Damen (S - XXL)</t>
  </si>
  <si>
    <t>2002091_10_k51 - TSVH KEMPA TEAM T-SHIRT Kinder (116 - 164)</t>
  </si>
  <si>
    <t xml:space="preserve">2003641_03_k51 - TSVH KEMPA TRAINING TOP Kinder (116 - 164) </t>
  </si>
  <si>
    <t>Timo Rapp</t>
  </si>
  <si>
    <t>TR</t>
  </si>
  <si>
    <t>200514749k051 - TSVH KEMPA Ambition 28 Poly Jacke Kinder (116 - 164)</t>
  </si>
  <si>
    <t>200514949k051 - TSVH KEMPA Ambition 28 Kapuzenjacke Kinder (116 - 164)</t>
  </si>
  <si>
    <t>200514549k051 - TSVH KEMPA Ambition 28 Shirt Kinder (116 - 164)</t>
  </si>
  <si>
    <t>200515349k051 - TSVH KEMPA Performance Langarmshirt Kinder (152 - 164)</t>
  </si>
  <si>
    <t>2003641_03_k51 - TSVH KEMPA TRAINING TOP Erwachsene (S - 4XL)</t>
  </si>
  <si>
    <t>2002091_10_k51 - TSVH KEMPA TEAM T-SHIRT Erwachsene  (116 - 164)</t>
  </si>
  <si>
    <t>200235141k051 - TSVH KEMPA Prime Polo Shirt Erwachsene (S - 3XL)</t>
  </si>
  <si>
    <t>200516241k041 - TSVH KEMPA STMNT Kapuzenjacke Kinder (140 - 164)</t>
  </si>
  <si>
    <t>200516241k041 - TSVH KEMPA STMNT Kapuzenjacke Erwachsene (S - 3XL)</t>
  </si>
  <si>
    <t>200367008k051 - TSVH KEMPA Hoodie marine Kinder (116 - 164)</t>
  </si>
  <si>
    <t>200367008k051 - TSVH KEMPA Hoodie marine Erwachsene (S - 4XL)</t>
  </si>
  <si>
    <t>200515141k051 - TSVH KEMPA Performance Short Kinder (116 - 164)</t>
  </si>
  <si>
    <t>200515141k051 - TSVH KEMPA Performance Short Erwachsene (S - 3XL)</t>
  </si>
  <si>
    <t>200516741k051 - TSVH KEMPA STMNT Shorts Kinder (140 - 164)</t>
  </si>
  <si>
    <t>200516741k051 - TSVH KEMPA STMNT Shorts Erwachsene (S - 3XL)</t>
  </si>
  <si>
    <t>200362609k051 - TSVH KEMPA LITE TRAININGSHOSE Kinder (152 - 164)</t>
  </si>
  <si>
    <t>200362609k051 - TSVH KEMPA LITE TRAININGSHOSE Erwachsene (S - 4XL)</t>
  </si>
  <si>
    <t>200516541k051 - TSVH KEMPA STMNT Hose Kinder (140 - 164)</t>
  </si>
  <si>
    <t>200516541k051 - TSVH KEMPA STMNT Hose Erwachsene (S - 3XL)</t>
  </si>
  <si>
    <t>200514749k051 - TSVH KEMPA Ambition 28 Poly Jacke Erwachsene (S - 3XL)</t>
  </si>
  <si>
    <t>200514949k051 - TSVH KEMPA Ambition 28 Kapuzenjacke Erwachsene (S - 3XL)</t>
  </si>
  <si>
    <t>200514549k051 - TSVH KEMPA Ambition 28 Shirt Erwachsene (S - 3XL)</t>
  </si>
  <si>
    <t>200515349k051 - TSVH KEMPA Performance Langarmshirt Erwachsene (S - 3XL)</t>
  </si>
  <si>
    <t>200235141k051 - TSVH KEMPA Prime Polo Shirt Kinder (140 - 164)</t>
  </si>
  <si>
    <t>F- Jugend</t>
  </si>
  <si>
    <t>200362809k051 - TSVH KEMPA LITE TRAININGSHOSE Damen (XS - XXL)</t>
  </si>
  <si>
    <t>Bestellformular    TSV Heiningen - Handball Vereinskollektion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</si>
</sst>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44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10" xfId="0" applyBorder="1"/>
    <xf numFmtId="0" fontId="0" fillId="0" borderId="13" xfId="0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0" xfId="0" applyNumberFormat="1" applyFont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8" fillId="0" borderId="25" xfId="0" applyFont="1" applyBorder="1"/>
    <xf numFmtId="0" fontId="8" fillId="0" borderId="26" xfId="0" applyFont="1" applyBorder="1"/>
    <xf numFmtId="0" fontId="8" fillId="0" borderId="26" xfId="0" applyFont="1" applyBorder="1" applyAlignment="1">
      <alignment horizontal="center"/>
    </xf>
    <xf numFmtId="2" fontId="8" fillId="0" borderId="27" xfId="0" applyNumberFormat="1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" fontId="8" fillId="0" borderId="18" xfId="0" applyNumberFormat="1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2" fontId="8" fillId="0" borderId="21" xfId="0" applyNumberFormat="1" applyFont="1" applyBorder="1"/>
    <xf numFmtId="0" fontId="6" fillId="3" borderId="22" xfId="0" applyFont="1" applyFill="1" applyBorder="1"/>
    <xf numFmtId="0" fontId="6" fillId="3" borderId="23" xfId="0" applyFont="1" applyFill="1" applyBorder="1"/>
    <xf numFmtId="0" fontId="6" fillId="3" borderId="23" xfId="0" applyFont="1" applyFill="1" applyBorder="1" applyAlignment="1">
      <alignment horizontal="center"/>
    </xf>
    <xf numFmtId="2" fontId="6" fillId="3" borderId="24" xfId="0" applyNumberFormat="1" applyFont="1" applyFill="1" applyBorder="1"/>
    <xf numFmtId="2" fontId="8" fillId="0" borderId="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6" fillId="3" borderId="30" xfId="0" applyNumberFormat="1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2" fontId="8" fillId="0" borderId="2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6" fillId="3" borderId="23" xfId="0" applyNumberFormat="1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 wrapText="1"/>
    </xf>
    <xf numFmtId="0" fontId="3" fillId="6" borderId="15" xfId="0" applyFont="1" applyFill="1" applyBorder="1"/>
    <xf numFmtId="0" fontId="0" fillId="6" borderId="16" xfId="0" applyFill="1" applyBorder="1"/>
    <xf numFmtId="0" fontId="0" fillId="6" borderId="16" xfId="0" applyFill="1" applyBorder="1" applyAlignment="1">
      <alignment horizontal="center"/>
    </xf>
    <xf numFmtId="0" fontId="6" fillId="3" borderId="23" xfId="0" applyFont="1" applyFill="1" applyBorder="1" applyAlignment="1">
      <alignment horizontal="right"/>
    </xf>
    <xf numFmtId="0" fontId="9" fillId="5" borderId="16" xfId="0" applyFont="1" applyFill="1" applyBorder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5" fillId="0" borderId="0" xfId="2" applyFont="1"/>
    <xf numFmtId="44" fontId="8" fillId="0" borderId="26" xfId="2" applyFont="1" applyBorder="1" applyAlignment="1">
      <alignment horizontal="center"/>
    </xf>
    <xf numFmtId="44" fontId="0" fillId="0" borderId="0" xfId="2" applyFont="1"/>
    <xf numFmtId="44" fontId="0" fillId="6" borderId="17" xfId="2" applyFont="1" applyFill="1" applyBorder="1"/>
    <xf numFmtId="44" fontId="0" fillId="0" borderId="11" xfId="2" applyFont="1" applyBorder="1"/>
    <xf numFmtId="44" fontId="0" fillId="0" borderId="12" xfId="2" applyFont="1" applyBorder="1"/>
    <xf numFmtId="44" fontId="0" fillId="0" borderId="14" xfId="2" applyFont="1" applyBorder="1"/>
    <xf numFmtId="44" fontId="2" fillId="2" borderId="23" xfId="2" applyFont="1" applyFill="1" applyBorder="1" applyAlignment="1">
      <alignment horizontal="center"/>
    </xf>
    <xf numFmtId="44" fontId="6" fillId="3" borderId="23" xfId="2" applyFont="1" applyFill="1" applyBorder="1" applyAlignment="1">
      <alignment horizontal="center"/>
    </xf>
    <xf numFmtId="44" fontId="2" fillId="0" borderId="0" xfId="2" applyFont="1"/>
    <xf numFmtId="14" fontId="2" fillId="0" borderId="9" xfId="0" applyNumberFormat="1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1" fillId="5" borderId="32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1014412</xdr:colOff>
      <xdr:row>20</xdr:row>
      <xdr:rowOff>109537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96687" y="3243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8</xdr:col>
      <xdr:colOff>171450</xdr:colOff>
      <xdr:row>0</xdr:row>
      <xdr:rowOff>0</xdr:rowOff>
    </xdr:from>
    <xdr:to>
      <xdr:col>16</xdr:col>
      <xdr:colOff>31445</xdr:colOff>
      <xdr:row>8</xdr:row>
      <xdr:rowOff>145744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575" y="0"/>
          <a:ext cx="1650695" cy="1650694"/>
        </a:xfrm>
        <a:prstGeom prst="rect">
          <a:avLst/>
        </a:prstGeom>
      </xdr:spPr>
    </xdr:pic>
    <xdr:clientData/>
  </xdr:twoCellAnchor>
  <xdr:twoCellAnchor>
    <xdr:from>
      <xdr:col>10</xdr:col>
      <xdr:colOff>295275</xdr:colOff>
      <xdr:row>2</xdr:row>
      <xdr:rowOff>85724</xdr:rowOff>
    </xdr:from>
    <xdr:to>
      <xdr:col>11</xdr:col>
      <xdr:colOff>723899</xdr:colOff>
      <xdr:row>4</xdr:row>
      <xdr:rowOff>161924</xdr:rowOff>
    </xdr:to>
    <xdr:sp macro="email_senden" textlink="">
      <xdr:nvSpPr>
        <xdr:cNvPr id="8" name="Abgerundetes Rechtec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458575" y="419099"/>
          <a:ext cx="1057274" cy="5048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email senden</a:t>
          </a:r>
        </a:p>
        <a:p>
          <a:pPr algn="l"/>
          <a:endParaRPr lang="de-DE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209549</xdr:colOff>
      <xdr:row>2</xdr:row>
      <xdr:rowOff>85725</xdr:rowOff>
    </xdr:from>
    <xdr:to>
      <xdr:col>13</xdr:col>
      <xdr:colOff>276224</xdr:colOff>
      <xdr:row>4</xdr:row>
      <xdr:rowOff>180975</xdr:rowOff>
    </xdr:to>
    <xdr:sp macro="drucken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001499" y="419100"/>
          <a:ext cx="1038225" cy="5238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Drucken</a:t>
          </a:r>
        </a:p>
      </xdr:txBody>
    </xdr:sp>
    <xdr:clientData/>
  </xdr:twoCellAnchor>
  <xdr:twoCellAnchor>
    <xdr:from>
      <xdr:col>13</xdr:col>
      <xdr:colOff>590550</xdr:colOff>
      <xdr:row>2</xdr:row>
      <xdr:rowOff>76200</xdr:rowOff>
    </xdr:from>
    <xdr:to>
      <xdr:col>14</xdr:col>
      <xdr:colOff>742950</xdr:colOff>
      <xdr:row>4</xdr:row>
      <xdr:rowOff>171450</xdr:rowOff>
    </xdr:to>
    <xdr:sp macro="[0]!loeschen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354050" y="409575"/>
          <a:ext cx="1143000" cy="5238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Blatt löschen</a:t>
          </a:r>
        </a:p>
        <a:p>
          <a:pPr algn="l"/>
          <a:endParaRPr lang="de-DE" sz="1100" b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  <pageSetUpPr fitToPage="1"/>
  </sheetPr>
  <dimension ref="A2:P49"/>
  <sheetViews>
    <sheetView tabSelected="1" workbookViewId="0">
      <selection activeCell="D20" sqref="D20"/>
    </sheetView>
  </sheetViews>
  <sheetFormatPr baseColWidth="10" defaultRowHeight="12.75" x14ac:dyDescent="0.2"/>
  <cols>
    <col min="1" max="1" width="32.140625" customWidth="1"/>
    <col min="2" max="2" width="11" customWidth="1"/>
    <col min="3" max="3" width="16.28515625" customWidth="1"/>
    <col min="4" max="4" width="79.28515625" bestFit="1" customWidth="1"/>
    <col min="5" max="5" width="9.85546875" style="7" customWidth="1"/>
    <col min="6" max="6" width="10.85546875" customWidth="1"/>
    <col min="7" max="7" width="9.85546875" style="58" customWidth="1"/>
    <col min="8" max="8" width="9.7109375" hidden="1" customWidth="1"/>
    <col min="9" max="9" width="26.85546875" style="11" customWidth="1"/>
    <col min="10" max="10" width="12" style="7" hidden="1" customWidth="1"/>
    <col min="11" max="11" width="9.42578125" style="7" hidden="1" customWidth="1"/>
    <col min="12" max="12" width="13.140625" style="7" hidden="1" customWidth="1"/>
    <col min="13" max="13" width="14.5703125" style="7" hidden="1" customWidth="1"/>
    <col min="14" max="14" width="14.85546875" style="7" hidden="1" customWidth="1"/>
    <col min="15" max="15" width="14.7109375" style="7" hidden="1" customWidth="1"/>
    <col min="16" max="16" width="12.7109375" style="7" hidden="1" customWidth="1"/>
    <col min="18" max="18" width="19.140625" customWidth="1"/>
  </cols>
  <sheetData>
    <row r="2" spans="1:16" ht="13.5" thickBot="1" x14ac:dyDescent="0.25"/>
    <row r="3" spans="1:16" ht="20.25" thickBot="1" x14ac:dyDescent="0.3">
      <c r="A3" s="45" t="s">
        <v>93</v>
      </c>
      <c r="B3" s="46"/>
      <c r="C3" s="46"/>
      <c r="D3" s="46"/>
      <c r="E3" s="47"/>
      <c r="F3" s="46"/>
      <c r="G3" s="59"/>
    </row>
    <row r="4" spans="1:16" ht="13.5" thickBot="1" x14ac:dyDescent="0.25"/>
    <row r="5" spans="1:16" ht="15" x14ac:dyDescent="0.2">
      <c r="A5" s="53" t="s">
        <v>0</v>
      </c>
      <c r="B5" s="74"/>
      <c r="C5" s="75"/>
      <c r="D5" s="3"/>
      <c r="E5" s="8"/>
      <c r="F5" s="3"/>
      <c r="G5" s="60"/>
    </row>
    <row r="6" spans="1:16" ht="15" x14ac:dyDescent="0.2">
      <c r="A6" s="54" t="s">
        <v>1</v>
      </c>
      <c r="B6" s="76"/>
      <c r="C6" s="77"/>
      <c r="D6" s="2"/>
      <c r="E6" s="9"/>
      <c r="F6" s="2"/>
      <c r="G6" s="61"/>
    </row>
    <row r="7" spans="1:16" ht="15" thickBot="1" x14ac:dyDescent="0.25">
      <c r="A7" s="55" t="s">
        <v>2</v>
      </c>
      <c r="B7" s="66">
        <f ca="1">TODAY()</f>
        <v>45765</v>
      </c>
      <c r="C7" s="67"/>
      <c r="D7" s="4"/>
      <c r="E7" s="10"/>
      <c r="F7" s="4"/>
      <c r="G7" s="62"/>
    </row>
    <row r="8" spans="1:16" ht="13.5" thickBot="1" x14ac:dyDescent="0.25"/>
    <row r="9" spans="1:16" ht="13.5" customHeight="1" thickBot="1" x14ac:dyDescent="0.25">
      <c r="A9" s="71" t="s">
        <v>47</v>
      </c>
      <c r="B9" s="72"/>
      <c r="C9" s="72"/>
      <c r="D9" s="72"/>
      <c r="E9" s="72"/>
      <c r="F9" s="72"/>
      <c r="G9" s="72"/>
      <c r="H9" s="72"/>
      <c r="I9" s="73"/>
      <c r="J9" s="68" t="s">
        <v>46</v>
      </c>
      <c r="K9" s="69"/>
      <c r="L9" s="69"/>
      <c r="M9" s="69"/>
      <c r="N9" s="69"/>
      <c r="O9" s="69"/>
      <c r="P9" s="70"/>
    </row>
    <row r="10" spans="1:16" ht="35.25" thickBot="1" x14ac:dyDescent="0.25">
      <c r="A10" s="12" t="s">
        <v>3</v>
      </c>
      <c r="B10" s="13" t="s">
        <v>4</v>
      </c>
      <c r="C10" s="13" t="s">
        <v>5</v>
      </c>
      <c r="D10" s="13" t="s">
        <v>6</v>
      </c>
      <c r="E10" s="14" t="s">
        <v>7</v>
      </c>
      <c r="F10" s="14" t="s">
        <v>8</v>
      </c>
      <c r="G10" s="63" t="s">
        <v>9</v>
      </c>
      <c r="H10" s="15" t="s">
        <v>10</v>
      </c>
      <c r="I10" s="16" t="s">
        <v>33</v>
      </c>
      <c r="J10" s="44" t="s">
        <v>50</v>
      </c>
      <c r="K10" s="51" t="s">
        <v>4</v>
      </c>
      <c r="L10" s="49" t="s">
        <v>52</v>
      </c>
      <c r="M10" s="50" t="s">
        <v>43</v>
      </c>
      <c r="N10" s="50" t="s">
        <v>45</v>
      </c>
      <c r="O10" s="51" t="s">
        <v>44</v>
      </c>
      <c r="P10" s="52" t="s">
        <v>42</v>
      </c>
    </row>
    <row r="11" spans="1:16" ht="14.25" x14ac:dyDescent="0.2">
      <c r="A11" s="17" t="s">
        <v>65</v>
      </c>
      <c r="B11" s="18" t="s">
        <v>66</v>
      </c>
      <c r="C11" s="18" t="s">
        <v>24</v>
      </c>
      <c r="D11" s="18" t="s">
        <v>67</v>
      </c>
      <c r="E11" s="19">
        <v>1</v>
      </c>
      <c r="F11" s="19" t="s">
        <v>39</v>
      </c>
      <c r="G11" s="57">
        <f>IFERROR(VLOOKUP(D11,Legende!$B$2:$C$35,2,FALSE)," ")</f>
        <v>42</v>
      </c>
      <c r="H11" s="19"/>
      <c r="I11" s="20">
        <f t="shared" ref="I11:I48" si="0">IF(ISERROR((G11-(G11*H11/100))*E11),"",(G11-(G11*H11/100))*E11)</f>
        <v>42</v>
      </c>
      <c r="J11" s="33"/>
      <c r="K11" s="33"/>
      <c r="L11" s="33"/>
      <c r="M11" s="40"/>
      <c r="N11" s="40"/>
      <c r="O11" s="40"/>
      <c r="P11" s="38"/>
    </row>
    <row r="12" spans="1:16" ht="14.25" x14ac:dyDescent="0.2">
      <c r="A12" s="17" t="s">
        <v>65</v>
      </c>
      <c r="B12" s="18" t="s">
        <v>66</v>
      </c>
      <c r="C12" s="18" t="s">
        <v>24</v>
      </c>
      <c r="D12" s="18" t="s">
        <v>85</v>
      </c>
      <c r="E12" s="23">
        <v>1</v>
      </c>
      <c r="F12" s="23">
        <v>152</v>
      </c>
      <c r="G12" s="57">
        <f>IFERROR(VLOOKUP(D12,Legende!$B$2:$C$35,2,FALSE)," ")</f>
        <v>47</v>
      </c>
      <c r="H12" s="23"/>
      <c r="I12" s="24">
        <f t="shared" si="0"/>
        <v>47</v>
      </c>
      <c r="J12" s="34"/>
      <c r="K12" s="34"/>
      <c r="L12" s="33"/>
      <c r="M12" s="23"/>
      <c r="N12" s="23"/>
      <c r="O12" s="41"/>
      <c r="P12" s="38"/>
    </row>
    <row r="13" spans="1:16" ht="14.25" x14ac:dyDescent="0.2">
      <c r="A13" s="21"/>
      <c r="B13" s="22"/>
      <c r="C13" s="22"/>
      <c r="D13" s="18"/>
      <c r="E13" s="23"/>
      <c r="F13" s="23"/>
      <c r="G13" s="57" t="str">
        <f>IFERROR(VLOOKUP(D13,Legende!$B$2:$C$35,2,FALSE)," ")</f>
        <v xml:space="preserve"> </v>
      </c>
      <c r="H13" s="23"/>
      <c r="I13" s="24" t="str">
        <f t="shared" si="0"/>
        <v/>
      </c>
      <c r="J13" s="35"/>
      <c r="K13" s="35"/>
      <c r="L13" s="33"/>
      <c r="M13" s="41"/>
      <c r="N13" s="41"/>
      <c r="O13" s="41"/>
      <c r="P13" s="38"/>
    </row>
    <row r="14" spans="1:16" ht="14.25" x14ac:dyDescent="0.2">
      <c r="A14" s="21"/>
      <c r="B14" s="22"/>
      <c r="C14" s="22"/>
      <c r="D14" s="18"/>
      <c r="E14" s="23"/>
      <c r="F14" s="23"/>
      <c r="G14" s="57" t="str">
        <f>IFERROR(VLOOKUP(D14,Legende!$B$2:$C$35,2,FALSE)," ")</f>
        <v xml:space="preserve"> </v>
      </c>
      <c r="H14" s="23"/>
      <c r="I14" s="24" t="str">
        <f>IF(ISERROR((G14-(G14*H14/100))*E14),"",(G14-(G14*H14/100))*E14)</f>
        <v/>
      </c>
      <c r="J14" s="35"/>
      <c r="K14" s="35"/>
      <c r="L14" s="33"/>
      <c r="M14" s="41"/>
      <c r="N14" s="41"/>
      <c r="O14" s="41"/>
      <c r="P14" s="38"/>
    </row>
    <row r="15" spans="1:16" ht="14.25" x14ac:dyDescent="0.2">
      <c r="A15" s="21"/>
      <c r="B15" s="22"/>
      <c r="C15" s="22"/>
      <c r="D15" s="18"/>
      <c r="E15" s="23"/>
      <c r="F15" s="23"/>
      <c r="G15" s="57" t="str">
        <f>IFERROR(VLOOKUP(D15,Legende!$B$2:$C$35,2,FALSE)," ")</f>
        <v xml:space="preserve"> </v>
      </c>
      <c r="H15" s="23"/>
      <c r="I15" s="24" t="str">
        <f t="shared" si="0"/>
        <v/>
      </c>
      <c r="J15" s="35"/>
      <c r="K15" s="35"/>
      <c r="L15" s="33"/>
      <c r="M15" s="41"/>
      <c r="N15" s="41"/>
      <c r="O15" s="41"/>
      <c r="P15" s="38"/>
    </row>
    <row r="16" spans="1:16" ht="14.25" x14ac:dyDescent="0.2">
      <c r="A16" s="21"/>
      <c r="B16" s="22"/>
      <c r="C16" s="22"/>
      <c r="D16" s="18"/>
      <c r="E16" s="23"/>
      <c r="F16" s="23"/>
      <c r="G16" s="57" t="str">
        <f>IFERROR(VLOOKUP(D16,Legende!$B$2:$C$35,2,FALSE)," ")</f>
        <v xml:space="preserve"> </v>
      </c>
      <c r="H16" s="23"/>
      <c r="I16" s="24" t="str">
        <f t="shared" si="0"/>
        <v/>
      </c>
      <c r="J16" s="35"/>
      <c r="K16" s="35"/>
      <c r="L16" s="33"/>
      <c r="M16" s="41"/>
      <c r="N16" s="41"/>
      <c r="O16" s="41"/>
      <c r="P16" s="38"/>
    </row>
    <row r="17" spans="1:16" ht="14.25" x14ac:dyDescent="0.2">
      <c r="A17" s="21"/>
      <c r="B17" s="22"/>
      <c r="C17" s="22"/>
      <c r="D17" s="18"/>
      <c r="E17" s="23"/>
      <c r="F17" s="23"/>
      <c r="G17" s="57" t="str">
        <f>IFERROR(VLOOKUP(D17,Legende!$B$2:$C$35,2,FALSE)," ")</f>
        <v xml:space="preserve"> </v>
      </c>
      <c r="H17" s="23"/>
      <c r="I17" s="24" t="str">
        <f t="shared" si="0"/>
        <v/>
      </c>
      <c r="J17" s="35"/>
      <c r="K17" s="35"/>
      <c r="L17" s="33"/>
      <c r="M17" s="41"/>
      <c r="N17" s="41"/>
      <c r="O17" s="41"/>
      <c r="P17" s="38"/>
    </row>
    <row r="18" spans="1:16" ht="14.25" x14ac:dyDescent="0.2">
      <c r="A18" s="21"/>
      <c r="B18" s="22"/>
      <c r="C18" s="22"/>
      <c r="D18" s="18"/>
      <c r="E18" s="23"/>
      <c r="F18" s="23"/>
      <c r="G18" s="57" t="str">
        <f>IFERROR(VLOOKUP(D18,Legende!$B$2:$C$35,2,FALSE)," ")</f>
        <v xml:space="preserve"> </v>
      </c>
      <c r="H18" s="23"/>
      <c r="I18" s="24" t="str">
        <f t="shared" si="0"/>
        <v/>
      </c>
      <c r="J18" s="35"/>
      <c r="K18" s="35"/>
      <c r="L18" s="33"/>
      <c r="M18" s="41"/>
      <c r="N18" s="41"/>
      <c r="O18" s="41"/>
      <c r="P18" s="38"/>
    </row>
    <row r="19" spans="1:16" ht="14.25" x14ac:dyDescent="0.2">
      <c r="A19" s="21"/>
      <c r="B19" s="22"/>
      <c r="C19" s="22"/>
      <c r="D19" s="18"/>
      <c r="E19" s="23"/>
      <c r="F19" s="23"/>
      <c r="G19" s="57" t="str">
        <f>IFERROR(VLOOKUP(D19,Legende!$B$2:$C$35,2,FALSE)," ")</f>
        <v xml:space="preserve"> </v>
      </c>
      <c r="H19" s="23"/>
      <c r="I19" s="24" t="str">
        <f t="shared" si="0"/>
        <v/>
      </c>
      <c r="J19" s="35"/>
      <c r="K19" s="35"/>
      <c r="L19" s="33"/>
      <c r="M19" s="41"/>
      <c r="N19" s="41"/>
      <c r="O19" s="41"/>
      <c r="P19" s="38"/>
    </row>
    <row r="20" spans="1:16" ht="14.25" x14ac:dyDescent="0.2">
      <c r="A20" s="21"/>
      <c r="B20" s="22"/>
      <c r="C20" s="22"/>
      <c r="D20" s="18"/>
      <c r="E20" s="23"/>
      <c r="F20" s="23"/>
      <c r="G20" s="57" t="str">
        <f>IFERROR(VLOOKUP(D20,Legende!$B$2:$C$35,2,FALSE)," ")</f>
        <v xml:space="preserve"> </v>
      </c>
      <c r="H20" s="23"/>
      <c r="I20" s="24" t="str">
        <f t="shared" si="0"/>
        <v/>
      </c>
      <c r="J20" s="35"/>
      <c r="K20" s="35"/>
      <c r="L20" s="33"/>
      <c r="M20" s="41"/>
      <c r="N20" s="41"/>
      <c r="O20" s="41"/>
      <c r="P20" s="38"/>
    </row>
    <row r="21" spans="1:16" ht="14.25" x14ac:dyDescent="0.2">
      <c r="A21" s="21"/>
      <c r="B21" s="22"/>
      <c r="C21" s="22"/>
      <c r="D21" s="18"/>
      <c r="E21" s="23"/>
      <c r="F21" s="23"/>
      <c r="G21" s="57" t="str">
        <f>IFERROR(VLOOKUP(D21,Legende!$B$2:$C$35,2,FALSE)," ")</f>
        <v xml:space="preserve"> </v>
      </c>
      <c r="H21" s="23"/>
      <c r="I21" s="24" t="str">
        <f t="shared" si="0"/>
        <v/>
      </c>
      <c r="J21" s="35"/>
      <c r="K21" s="35"/>
      <c r="L21" s="33"/>
      <c r="M21" s="41"/>
      <c r="N21" s="41"/>
      <c r="O21" s="41"/>
      <c r="P21" s="38"/>
    </row>
    <row r="22" spans="1:16" ht="14.25" x14ac:dyDescent="0.2">
      <c r="A22" s="21"/>
      <c r="B22" s="22"/>
      <c r="C22" s="22"/>
      <c r="D22" s="18"/>
      <c r="E22" s="23"/>
      <c r="F22" s="23"/>
      <c r="G22" s="57" t="str">
        <f>IFERROR(VLOOKUP(D22,Legende!$B$2:$C$35,2,FALSE)," ")</f>
        <v xml:space="preserve"> </v>
      </c>
      <c r="H22" s="23"/>
      <c r="I22" s="24" t="str">
        <f t="shared" si="0"/>
        <v/>
      </c>
      <c r="J22" s="35"/>
      <c r="K22" s="35"/>
      <c r="L22" s="33"/>
      <c r="M22" s="41"/>
      <c r="N22" s="41"/>
      <c r="O22" s="41"/>
      <c r="P22" s="38"/>
    </row>
    <row r="23" spans="1:16" ht="14.25" x14ac:dyDescent="0.2">
      <c r="A23" s="21"/>
      <c r="B23" s="22"/>
      <c r="C23" s="22"/>
      <c r="D23" s="18"/>
      <c r="E23" s="23"/>
      <c r="F23" s="23"/>
      <c r="G23" s="57" t="str">
        <f>IFERROR(VLOOKUP(D23,Legende!$B$2:$C$35,2,FALSE)," ")</f>
        <v xml:space="preserve"> </v>
      </c>
      <c r="H23" s="23"/>
      <c r="I23" s="24" t="str">
        <f t="shared" si="0"/>
        <v/>
      </c>
      <c r="J23" s="35"/>
      <c r="K23" s="35"/>
      <c r="L23" s="33"/>
      <c r="M23" s="41"/>
      <c r="N23" s="41"/>
      <c r="O23" s="41"/>
      <c r="P23" s="38"/>
    </row>
    <row r="24" spans="1:16" ht="14.25" x14ac:dyDescent="0.2">
      <c r="A24" s="21"/>
      <c r="B24" s="22"/>
      <c r="C24" s="22"/>
      <c r="D24" s="18"/>
      <c r="E24" s="23"/>
      <c r="F24" s="23"/>
      <c r="G24" s="57" t="str">
        <f>IFERROR(VLOOKUP(D24,Legende!$B$2:$C$35,2,FALSE)," ")</f>
        <v xml:space="preserve"> </v>
      </c>
      <c r="H24" s="23"/>
      <c r="I24" s="24" t="str">
        <f t="shared" si="0"/>
        <v/>
      </c>
      <c r="J24" s="35"/>
      <c r="K24" s="35"/>
      <c r="L24" s="33"/>
      <c r="M24" s="41"/>
      <c r="N24" s="41"/>
      <c r="O24" s="41"/>
      <c r="P24" s="38"/>
    </row>
    <row r="25" spans="1:16" ht="14.25" x14ac:dyDescent="0.2">
      <c r="A25" s="21"/>
      <c r="B25" s="22"/>
      <c r="C25" s="22"/>
      <c r="D25" s="18"/>
      <c r="E25" s="23"/>
      <c r="F25" s="23"/>
      <c r="G25" s="57" t="str">
        <f>IFERROR(VLOOKUP(D25,Legende!$B$2:$C$35,2,FALSE)," ")</f>
        <v xml:space="preserve"> </v>
      </c>
      <c r="H25" s="23"/>
      <c r="I25" s="24" t="str">
        <f t="shared" si="0"/>
        <v/>
      </c>
      <c r="J25" s="35"/>
      <c r="K25" s="35"/>
      <c r="L25" s="33"/>
      <c r="M25" s="41"/>
      <c r="N25" s="41"/>
      <c r="O25" s="41"/>
      <c r="P25" s="38"/>
    </row>
    <row r="26" spans="1:16" ht="14.25" x14ac:dyDescent="0.2">
      <c r="A26" s="21"/>
      <c r="B26" s="22"/>
      <c r="C26" s="22"/>
      <c r="D26" s="18"/>
      <c r="E26" s="23"/>
      <c r="F26" s="23"/>
      <c r="G26" s="57" t="str">
        <f>IFERROR(VLOOKUP(D26,Legende!$B$2:$C$35,2,FALSE)," ")</f>
        <v xml:space="preserve"> </v>
      </c>
      <c r="H26" s="23"/>
      <c r="I26" s="24" t="str">
        <f t="shared" si="0"/>
        <v/>
      </c>
      <c r="J26" s="35"/>
      <c r="K26" s="35"/>
      <c r="L26" s="33"/>
      <c r="M26" s="41"/>
      <c r="N26" s="41"/>
      <c r="O26" s="41"/>
      <c r="P26" s="38"/>
    </row>
    <row r="27" spans="1:16" ht="14.25" x14ac:dyDescent="0.2">
      <c r="A27" s="21"/>
      <c r="B27" s="22"/>
      <c r="C27" s="22"/>
      <c r="D27" s="18"/>
      <c r="E27" s="23"/>
      <c r="F27" s="23"/>
      <c r="G27" s="57" t="str">
        <f>IFERROR(VLOOKUP(D27,Legende!$B$2:$C$35,2,FALSE)," ")</f>
        <v xml:space="preserve"> </v>
      </c>
      <c r="H27" s="23"/>
      <c r="I27" s="24" t="str">
        <f t="shared" si="0"/>
        <v/>
      </c>
      <c r="J27" s="35"/>
      <c r="K27" s="35"/>
      <c r="L27" s="33"/>
      <c r="M27" s="41"/>
      <c r="N27" s="41"/>
      <c r="O27" s="41"/>
      <c r="P27" s="38"/>
    </row>
    <row r="28" spans="1:16" ht="14.25" x14ac:dyDescent="0.2">
      <c r="A28" s="21"/>
      <c r="B28" s="22"/>
      <c r="C28" s="22"/>
      <c r="D28" s="18"/>
      <c r="E28" s="23"/>
      <c r="F28" s="23"/>
      <c r="G28" s="57" t="str">
        <f>IFERROR(VLOOKUP(D28,Legende!$B$2:$C$35,2,FALSE)," ")</f>
        <v xml:space="preserve"> </v>
      </c>
      <c r="H28" s="23"/>
      <c r="I28" s="24" t="str">
        <f t="shared" si="0"/>
        <v/>
      </c>
      <c r="J28" s="35"/>
      <c r="K28" s="35"/>
      <c r="L28" s="33"/>
      <c r="M28" s="41"/>
      <c r="N28" s="41"/>
      <c r="O28" s="41"/>
      <c r="P28" s="38"/>
    </row>
    <row r="29" spans="1:16" ht="14.25" x14ac:dyDescent="0.2">
      <c r="A29" s="21"/>
      <c r="B29" s="22"/>
      <c r="C29" s="22"/>
      <c r="D29" s="18"/>
      <c r="E29" s="23"/>
      <c r="F29" s="23"/>
      <c r="G29" s="57" t="str">
        <f>IFERROR(VLOOKUP(D29,Legende!$B$2:$C$35,2,FALSE)," ")</f>
        <v xml:space="preserve"> </v>
      </c>
      <c r="H29" s="23"/>
      <c r="I29" s="24" t="str">
        <f t="shared" ref="I29:I31" si="1">IF(ISERROR((G29-(G29*H29/100))*E29),"",(G29-(G29*H29/100))*E29)</f>
        <v/>
      </c>
      <c r="J29" s="35"/>
      <c r="K29" s="35"/>
      <c r="L29" s="33"/>
      <c r="M29" s="41"/>
      <c r="N29" s="41"/>
      <c r="O29" s="41"/>
      <c r="P29" s="38"/>
    </row>
    <row r="30" spans="1:16" ht="14.25" x14ac:dyDescent="0.2">
      <c r="A30" s="21"/>
      <c r="B30" s="22"/>
      <c r="C30" s="22"/>
      <c r="D30" s="18"/>
      <c r="E30" s="23"/>
      <c r="F30" s="23"/>
      <c r="G30" s="57" t="str">
        <f>IFERROR(VLOOKUP(D30,Legende!$B$2:$C$35,2,FALSE)," ")</f>
        <v xml:space="preserve"> </v>
      </c>
      <c r="H30" s="23"/>
      <c r="I30" s="24" t="str">
        <f t="shared" si="1"/>
        <v/>
      </c>
      <c r="J30" s="35"/>
      <c r="K30" s="35"/>
      <c r="L30" s="33"/>
      <c r="M30" s="41"/>
      <c r="N30" s="41"/>
      <c r="O30" s="41"/>
      <c r="P30" s="38"/>
    </row>
    <row r="31" spans="1:16" ht="14.25" x14ac:dyDescent="0.2">
      <c r="A31" s="21"/>
      <c r="B31" s="22"/>
      <c r="C31" s="22"/>
      <c r="D31" s="18"/>
      <c r="E31" s="23"/>
      <c r="F31" s="23"/>
      <c r="G31" s="57" t="str">
        <f>IFERROR(VLOOKUP(D31,Legende!$B$2:$C$35,2,FALSE)," ")</f>
        <v xml:space="preserve"> </v>
      </c>
      <c r="H31" s="23"/>
      <c r="I31" s="24" t="str">
        <f t="shared" si="1"/>
        <v/>
      </c>
      <c r="J31" s="35"/>
      <c r="K31" s="35"/>
      <c r="L31" s="33"/>
      <c r="M31" s="41"/>
      <c r="N31" s="41"/>
      <c r="O31" s="41"/>
      <c r="P31" s="38"/>
    </row>
    <row r="32" spans="1:16" ht="14.25" x14ac:dyDescent="0.2">
      <c r="A32" s="21"/>
      <c r="B32" s="22"/>
      <c r="C32" s="22"/>
      <c r="D32" s="18"/>
      <c r="E32" s="23"/>
      <c r="F32" s="23"/>
      <c r="G32" s="57" t="str">
        <f>IFERROR(VLOOKUP(D32,Legende!$B$2:$C$35,2,FALSE)," ")</f>
        <v xml:space="preserve"> </v>
      </c>
      <c r="H32" s="23"/>
      <c r="I32" s="24" t="str">
        <f t="shared" ref="I32" si="2">IF(ISERROR((G32-(G32*H32/100))*E32),"",(G32-(G32*H32/100))*E32)</f>
        <v/>
      </c>
      <c r="J32" s="35"/>
      <c r="K32" s="35"/>
      <c r="L32" s="33"/>
      <c r="M32" s="41"/>
      <c r="N32" s="41"/>
      <c r="O32" s="41"/>
      <c r="P32" s="38"/>
    </row>
    <row r="33" spans="1:16" ht="14.25" x14ac:dyDescent="0.2">
      <c r="A33" s="21"/>
      <c r="B33" s="22"/>
      <c r="C33" s="22"/>
      <c r="D33" s="18"/>
      <c r="E33" s="23"/>
      <c r="F33" s="23"/>
      <c r="G33" s="57" t="str">
        <f>IFERROR(VLOOKUP(D33,Legende!$B$2:$C$35,2,FALSE)," ")</f>
        <v xml:space="preserve"> </v>
      </c>
      <c r="H33" s="23"/>
      <c r="I33" s="24" t="str">
        <f t="shared" si="0"/>
        <v/>
      </c>
      <c r="J33" s="35"/>
      <c r="K33" s="35"/>
      <c r="L33" s="33"/>
      <c r="M33" s="41"/>
      <c r="N33" s="41"/>
      <c r="O33" s="41"/>
      <c r="P33" s="38"/>
    </row>
    <row r="34" spans="1:16" ht="14.25" x14ac:dyDescent="0.2">
      <c r="A34" s="21"/>
      <c r="B34" s="22"/>
      <c r="C34" s="22"/>
      <c r="D34" s="18"/>
      <c r="E34" s="23"/>
      <c r="F34" s="23"/>
      <c r="G34" s="57" t="str">
        <f>IFERROR(VLOOKUP(D34,Legende!$B$2:$C$35,2,FALSE)," ")</f>
        <v xml:space="preserve"> </v>
      </c>
      <c r="H34" s="23"/>
      <c r="I34" s="24" t="str">
        <f t="shared" si="0"/>
        <v/>
      </c>
      <c r="J34" s="35"/>
      <c r="K34" s="35"/>
      <c r="L34" s="33"/>
      <c r="M34" s="41"/>
      <c r="N34" s="41"/>
      <c r="O34" s="41"/>
      <c r="P34" s="38"/>
    </row>
    <row r="35" spans="1:16" ht="14.25" x14ac:dyDescent="0.2">
      <c r="A35" s="21"/>
      <c r="B35" s="22"/>
      <c r="C35" s="22"/>
      <c r="D35" s="18"/>
      <c r="E35" s="23"/>
      <c r="F35" s="23"/>
      <c r="G35" s="57" t="str">
        <f>IFERROR(VLOOKUP(D35,Legende!$B$2:$C$35,2,FALSE)," ")</f>
        <v xml:space="preserve"> </v>
      </c>
      <c r="H35" s="23"/>
      <c r="I35" s="24" t="str">
        <f t="shared" si="0"/>
        <v/>
      </c>
      <c r="J35" s="35"/>
      <c r="K35" s="35"/>
      <c r="L35" s="33"/>
      <c r="M35" s="41"/>
      <c r="N35" s="41"/>
      <c r="O35" s="41"/>
      <c r="P35" s="38"/>
    </row>
    <row r="36" spans="1:16" ht="14.25" x14ac:dyDescent="0.2">
      <c r="A36" s="21"/>
      <c r="B36" s="22"/>
      <c r="C36" s="22"/>
      <c r="D36" s="18"/>
      <c r="E36" s="23"/>
      <c r="F36" s="23"/>
      <c r="G36" s="57" t="str">
        <f>IFERROR(VLOOKUP(D36,Legende!$B$2:$C$35,2,FALSE)," ")</f>
        <v xml:space="preserve"> </v>
      </c>
      <c r="H36" s="23"/>
      <c r="I36" s="24" t="str">
        <f t="shared" si="0"/>
        <v/>
      </c>
      <c r="J36" s="35"/>
      <c r="K36" s="35"/>
      <c r="L36" s="33"/>
      <c r="M36" s="41" t="s">
        <v>49</v>
      </c>
      <c r="N36" s="41"/>
      <c r="O36" s="41"/>
      <c r="P36" s="38"/>
    </row>
    <row r="37" spans="1:16" ht="14.25" x14ac:dyDescent="0.2">
      <c r="A37" s="21"/>
      <c r="B37" s="22"/>
      <c r="C37" s="22"/>
      <c r="D37" s="18"/>
      <c r="E37" s="23"/>
      <c r="F37" s="23"/>
      <c r="G37" s="57" t="str">
        <f>IFERROR(VLOOKUP(D37,Legende!$B$2:$C$35,2,FALSE)," ")</f>
        <v xml:space="preserve"> </v>
      </c>
      <c r="H37" s="23"/>
      <c r="I37" s="24" t="str">
        <f t="shared" si="0"/>
        <v/>
      </c>
      <c r="J37" s="35"/>
      <c r="K37" s="35"/>
      <c r="L37" s="33"/>
      <c r="M37" s="41"/>
      <c r="N37" s="41"/>
      <c r="O37" s="41"/>
      <c r="P37" s="38"/>
    </row>
    <row r="38" spans="1:16" ht="14.25" x14ac:dyDescent="0.2">
      <c r="A38" s="21"/>
      <c r="B38" s="22"/>
      <c r="C38" s="22"/>
      <c r="D38" s="18"/>
      <c r="E38" s="23"/>
      <c r="F38" s="23"/>
      <c r="G38" s="57" t="str">
        <f>IFERROR(VLOOKUP(D38,Legende!$B$2:$C$35,2,FALSE)," ")</f>
        <v xml:space="preserve"> </v>
      </c>
      <c r="H38" s="23"/>
      <c r="I38" s="24" t="str">
        <f t="shared" si="0"/>
        <v/>
      </c>
      <c r="J38" s="35"/>
      <c r="K38" s="35"/>
      <c r="L38" s="33"/>
      <c r="M38" s="41"/>
      <c r="N38" s="41"/>
      <c r="O38" s="41"/>
      <c r="P38" s="38"/>
    </row>
    <row r="39" spans="1:16" ht="14.25" x14ac:dyDescent="0.2">
      <c r="A39" s="21"/>
      <c r="B39" s="22"/>
      <c r="C39" s="22"/>
      <c r="D39" s="18"/>
      <c r="E39" s="23"/>
      <c r="F39" s="23"/>
      <c r="G39" s="57" t="str">
        <f>IFERROR(VLOOKUP(D39,Legende!$B$2:$C$35,2,FALSE)," ")</f>
        <v xml:space="preserve"> </v>
      </c>
      <c r="H39" s="23"/>
      <c r="I39" s="24" t="str">
        <f t="shared" si="0"/>
        <v/>
      </c>
      <c r="J39" s="35"/>
      <c r="K39" s="35"/>
      <c r="L39" s="33"/>
      <c r="M39" s="41"/>
      <c r="N39" s="41"/>
      <c r="O39" s="41"/>
      <c r="P39" s="38"/>
    </row>
    <row r="40" spans="1:16" ht="14.25" x14ac:dyDescent="0.2">
      <c r="A40" s="21"/>
      <c r="B40" s="22"/>
      <c r="C40" s="22"/>
      <c r="D40" s="18"/>
      <c r="E40" s="23"/>
      <c r="F40" s="23"/>
      <c r="G40" s="57" t="str">
        <f>IFERROR(VLOOKUP(D40,Legende!$B$2:$C$35,2,FALSE)," ")</f>
        <v xml:space="preserve"> </v>
      </c>
      <c r="H40" s="23"/>
      <c r="I40" s="24" t="str">
        <f t="shared" si="0"/>
        <v/>
      </c>
      <c r="J40" s="35"/>
      <c r="K40" s="35"/>
      <c r="L40" s="33"/>
      <c r="M40" s="41"/>
      <c r="N40" s="41"/>
      <c r="O40" s="41"/>
      <c r="P40" s="38"/>
    </row>
    <row r="41" spans="1:16" ht="14.25" x14ac:dyDescent="0.2">
      <c r="A41" s="21"/>
      <c r="B41" s="22"/>
      <c r="C41" s="22"/>
      <c r="D41" s="18"/>
      <c r="E41" s="23"/>
      <c r="F41" s="23"/>
      <c r="G41" s="57" t="str">
        <f>IFERROR(VLOOKUP(D41,Legende!$B$2:$C$35,2,FALSE)," ")</f>
        <v xml:space="preserve"> </v>
      </c>
      <c r="H41" s="23"/>
      <c r="I41" s="24" t="str">
        <f t="shared" si="0"/>
        <v/>
      </c>
      <c r="J41" s="35"/>
      <c r="K41" s="35"/>
      <c r="L41" s="33"/>
      <c r="M41" s="41"/>
      <c r="N41" s="41"/>
      <c r="O41" s="41"/>
      <c r="P41" s="38"/>
    </row>
    <row r="42" spans="1:16" ht="14.25" x14ac:dyDescent="0.2">
      <c r="A42" s="21"/>
      <c r="B42" s="22"/>
      <c r="C42" s="22"/>
      <c r="D42" s="18"/>
      <c r="E42" s="23"/>
      <c r="F42" s="23"/>
      <c r="G42" s="57" t="str">
        <f>IFERROR(VLOOKUP(D42,Legende!$B$2:$C$35,2,FALSE)," ")</f>
        <v xml:space="preserve"> </v>
      </c>
      <c r="H42" s="23"/>
      <c r="I42" s="24" t="str">
        <f t="shared" si="0"/>
        <v/>
      </c>
      <c r="J42" s="35"/>
      <c r="K42" s="35"/>
      <c r="L42" s="33"/>
      <c r="M42" s="41"/>
      <c r="N42" s="41"/>
      <c r="O42" s="41"/>
      <c r="P42" s="38"/>
    </row>
    <row r="43" spans="1:16" ht="14.25" x14ac:dyDescent="0.2">
      <c r="A43" s="21"/>
      <c r="B43" s="22"/>
      <c r="C43" s="22"/>
      <c r="D43" s="18"/>
      <c r="E43" s="23"/>
      <c r="F43" s="23"/>
      <c r="G43" s="57" t="str">
        <f>IFERROR(VLOOKUP(D43,Legende!$B$2:$C$35,2,FALSE)," ")</f>
        <v xml:space="preserve"> </v>
      </c>
      <c r="H43" s="23"/>
      <c r="I43" s="24" t="str">
        <f t="shared" si="0"/>
        <v/>
      </c>
      <c r="J43" s="35"/>
      <c r="K43" s="35"/>
      <c r="L43" s="33"/>
      <c r="M43" s="41"/>
      <c r="N43" s="41"/>
      <c r="O43" s="41"/>
      <c r="P43" s="38"/>
    </row>
    <row r="44" spans="1:16" ht="14.25" x14ac:dyDescent="0.2">
      <c r="A44" s="21"/>
      <c r="B44" s="22"/>
      <c r="C44" s="22"/>
      <c r="D44" s="18"/>
      <c r="E44" s="23"/>
      <c r="F44" s="23"/>
      <c r="G44" s="57" t="str">
        <f>IFERROR(VLOOKUP(D44,Legende!$B$2:$C$35,2,FALSE)," ")</f>
        <v xml:space="preserve"> </v>
      </c>
      <c r="H44" s="23"/>
      <c r="I44" s="24" t="str">
        <f t="shared" si="0"/>
        <v/>
      </c>
      <c r="J44" s="35"/>
      <c r="K44" s="35"/>
      <c r="L44" s="33"/>
      <c r="M44" s="41"/>
      <c r="N44" s="41"/>
      <c r="O44" s="41"/>
      <c r="P44" s="38"/>
    </row>
    <row r="45" spans="1:16" ht="14.25" x14ac:dyDescent="0.2">
      <c r="A45" s="21"/>
      <c r="B45" s="22"/>
      <c r="C45" s="22"/>
      <c r="D45" s="18"/>
      <c r="E45" s="23"/>
      <c r="F45" s="23"/>
      <c r="G45" s="57" t="str">
        <f>IFERROR(VLOOKUP(D45,Legende!$B$2:$C$35,2,FALSE)," ")</f>
        <v xml:space="preserve"> </v>
      </c>
      <c r="H45" s="23"/>
      <c r="I45" s="24" t="str">
        <f t="shared" si="0"/>
        <v/>
      </c>
      <c r="J45" s="35"/>
      <c r="K45" s="35"/>
      <c r="L45" s="33"/>
      <c r="M45" s="41"/>
      <c r="N45" s="41"/>
      <c r="O45" s="41"/>
      <c r="P45" s="38"/>
    </row>
    <row r="46" spans="1:16" ht="14.25" x14ac:dyDescent="0.2">
      <c r="A46" s="21"/>
      <c r="B46" s="22"/>
      <c r="C46" s="22"/>
      <c r="D46" s="18"/>
      <c r="E46" s="23"/>
      <c r="F46" s="23"/>
      <c r="G46" s="57" t="str">
        <f>IFERROR(VLOOKUP(D46,Legende!$B$2:$C$35,2,FALSE)," ")</f>
        <v xml:space="preserve"> </v>
      </c>
      <c r="H46" s="23"/>
      <c r="I46" s="24" t="str">
        <f t="shared" si="0"/>
        <v/>
      </c>
      <c r="J46" s="35"/>
      <c r="K46" s="35"/>
      <c r="L46" s="33"/>
      <c r="M46" s="41"/>
      <c r="N46" s="41"/>
      <c r="O46" s="41"/>
      <c r="P46" s="38"/>
    </row>
    <row r="47" spans="1:16" ht="14.25" x14ac:dyDescent="0.2">
      <c r="A47" s="21"/>
      <c r="B47" s="22"/>
      <c r="C47" s="22"/>
      <c r="D47" s="18"/>
      <c r="E47" s="23"/>
      <c r="F47" s="23"/>
      <c r="G47" s="57" t="str">
        <f>IFERROR(VLOOKUP(D47,Legende!$B$2:$C$35,2,FALSE)," ")</f>
        <v xml:space="preserve"> </v>
      </c>
      <c r="H47" s="23"/>
      <c r="I47" s="24" t="str">
        <f t="shared" si="0"/>
        <v/>
      </c>
      <c r="J47" s="35"/>
      <c r="K47" s="35"/>
      <c r="L47" s="33"/>
      <c r="M47" s="41"/>
      <c r="N47" s="41"/>
      <c r="O47" s="41"/>
      <c r="P47" s="38"/>
    </row>
    <row r="48" spans="1:16" ht="15" thickBot="1" x14ac:dyDescent="0.25">
      <c r="A48" s="25"/>
      <c r="B48" s="26"/>
      <c r="C48" s="26"/>
      <c r="D48" s="18"/>
      <c r="E48" s="27"/>
      <c r="F48" s="27"/>
      <c r="G48" s="57" t="str">
        <f>IFERROR(VLOOKUP(D48,Legende!$B$2:$C$35,2,FALSE)," ")</f>
        <v xml:space="preserve"> </v>
      </c>
      <c r="H48" s="27"/>
      <c r="I48" s="28" t="str">
        <f t="shared" si="0"/>
        <v/>
      </c>
      <c r="J48" s="36"/>
      <c r="K48" s="36"/>
      <c r="L48" s="33"/>
      <c r="M48" s="42"/>
      <c r="N48" s="42"/>
      <c r="O48" s="42"/>
      <c r="P48" s="38"/>
    </row>
    <row r="49" spans="1:16" ht="15.75" thickBot="1" x14ac:dyDescent="0.3">
      <c r="A49" s="29"/>
      <c r="B49" s="30"/>
      <c r="C49" s="30"/>
      <c r="D49" s="48" t="s">
        <v>51</v>
      </c>
      <c r="E49" s="31">
        <f>SUM(E11:E48)</f>
        <v>2</v>
      </c>
      <c r="F49" s="31"/>
      <c r="G49" s="64"/>
      <c r="H49" s="31"/>
      <c r="I49" s="32">
        <f>SUM(I11:I48)</f>
        <v>89</v>
      </c>
      <c r="J49" s="37"/>
      <c r="K49" s="37"/>
      <c r="L49" s="37"/>
      <c r="M49" s="43"/>
      <c r="N49" s="43"/>
      <c r="O49" s="43"/>
      <c r="P49" s="39"/>
    </row>
  </sheetData>
  <protectedRanges>
    <protectedRange algorithmName="SHA-512" hashValue="Lyf0Eb4QN26XZtPi2Uleqx7d4LHxRk8f/cy4x/N9xwa8+2RxkXXpriRpqMWp0qYQ1p4FURQot9LXmizUvB9XFQ==" saltValue="wDy3l5yKR3Vh2EV/V8BSbg==" spinCount="100000" sqref="B5:G7 A11:F48" name="Eingabe"/>
    <protectedRange algorithmName="SHA-512" hashValue="Snnb6IBXwJqOzrCc68ZFU4B7h0jxeBbE4+nHf1suCe3Mn1mO/NvjxsaApKR4Y151tXVV1UmoxjyRZUoaOLjeEg==" saltValue="F7ABXKhf5IV8STarOWMr7g==" spinCount="100000" sqref="G11:I48" name="Preise"/>
  </protectedRanges>
  <mergeCells count="5">
    <mergeCell ref="B7:C7"/>
    <mergeCell ref="J9:P9"/>
    <mergeCell ref="A9:I9"/>
    <mergeCell ref="B5:C5"/>
    <mergeCell ref="B6:C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Legende!$B$2:$B$17</xm:f>
          </x14:formula1>
          <xm:sqref>D50:D51</xm:sqref>
        </x14:dataValidation>
        <x14:dataValidation type="list" allowBlank="1" showInputMessage="1" showErrorMessage="1" xr:uid="{00000000-0002-0000-0000-000000000000}">
          <x14:formula1>
            <xm:f>Legende!$A$2:$A$19</xm:f>
          </x14:formula1>
          <xm:sqref>C49</xm:sqref>
        </x14:dataValidation>
        <x14:dataValidation type="list" allowBlank="1" showInputMessage="1" showErrorMessage="1" xr:uid="{00000000-0002-0000-0000-000001000000}">
          <x14:formula1>
            <xm:f>Legende!$D$2:$D$14</xm:f>
          </x14:formula1>
          <xm:sqref>F11:F49</xm:sqref>
        </x14:dataValidation>
        <x14:dataValidation type="list" allowBlank="1" showInputMessage="1" showErrorMessage="1" xr:uid="{00000000-0002-0000-0000-000003000000}">
          <x14:formula1>
            <xm:f>Legende!$E$2:$E$4</xm:f>
          </x14:formula1>
          <xm:sqref>H11:H49</xm:sqref>
        </x14:dataValidation>
        <x14:dataValidation type="list" allowBlank="1" showInputMessage="1" showErrorMessage="1" xr:uid="{00000000-0002-0000-0000-000004000000}">
          <x14:formula1>
            <xm:f>Legende!$F$2:$F$3</xm:f>
          </x14:formula1>
          <xm:sqref>P11:P48 J11:K48 M11:M48</xm:sqref>
        </x14:dataValidation>
        <x14:dataValidation type="list" allowBlank="1" showInputMessage="1" showErrorMessage="1" xr:uid="{00000000-0002-0000-0000-000005000000}">
          <x14:formula1>
            <xm:f>Legende!$G$2:$G$4</xm:f>
          </x14:formula1>
          <xm:sqref>L11:L48</xm:sqref>
        </x14:dataValidation>
        <x14:dataValidation type="list" allowBlank="1" showInputMessage="1" showErrorMessage="1" xr:uid="{3FAAD4E9-B6BA-4DDF-9648-5E81B0FA6DD1}">
          <x14:formula1>
            <xm:f>Legende!$B$2:$B$35</xm:f>
          </x14:formula1>
          <xm:sqref>D11:D48</xm:sqref>
        </x14:dataValidation>
        <x14:dataValidation type="list" allowBlank="1" showInputMessage="1" showErrorMessage="1" xr:uid="{0A622C49-E679-475C-B3DA-63998F6D2CE7}">
          <x14:formula1>
            <xm:f>Legende!$A$2:$A$23</xm:f>
          </x14:formula1>
          <xm:sqref>C11:C48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74"/>
  <sheetViews>
    <sheetView workbookViewId="0">
      <selection activeCell="B40" sqref="B40"/>
    </sheetView>
  </sheetViews>
  <sheetFormatPr baseColWidth="10" defaultRowHeight="12.75" x14ac:dyDescent="0.2"/>
  <cols>
    <col min="1" max="1" width="22.42578125" customWidth="1"/>
    <col min="2" max="2" width="89.5703125" bestFit="1" customWidth="1"/>
    <col min="3" max="3" width="11.85546875" style="58" bestFit="1" customWidth="1"/>
  </cols>
  <sheetData>
    <row r="1" spans="1:7" ht="14.25" x14ac:dyDescent="0.2">
      <c r="A1" s="1" t="s">
        <v>5</v>
      </c>
      <c r="B1" s="1" t="s">
        <v>11</v>
      </c>
      <c r="C1" s="65" t="s">
        <v>9</v>
      </c>
      <c r="D1" s="1" t="s">
        <v>8</v>
      </c>
      <c r="E1" s="1" t="s">
        <v>10</v>
      </c>
      <c r="F1" s="1" t="s">
        <v>46</v>
      </c>
      <c r="G1" s="1" t="s">
        <v>52</v>
      </c>
    </row>
    <row r="2" spans="1:7" ht="14.25" x14ac:dyDescent="0.2">
      <c r="A2" s="5" t="s">
        <v>28</v>
      </c>
      <c r="B2" s="6" t="s">
        <v>67</v>
      </c>
      <c r="C2" s="56">
        <v>42</v>
      </c>
      <c r="D2" s="6">
        <v>116</v>
      </c>
      <c r="E2" s="6">
        <v>20</v>
      </c>
      <c r="F2" s="5" t="s">
        <v>48</v>
      </c>
      <c r="G2" t="s">
        <v>53</v>
      </c>
    </row>
    <row r="3" spans="1:7" ht="14.25" x14ac:dyDescent="0.2">
      <c r="A3" s="5" t="s">
        <v>91</v>
      </c>
      <c r="B3" s="6" t="s">
        <v>86</v>
      </c>
      <c r="C3" s="56">
        <v>45</v>
      </c>
      <c r="D3" s="6">
        <v>128</v>
      </c>
      <c r="E3" s="6">
        <v>30</v>
      </c>
      <c r="F3" s="5" t="s">
        <v>49</v>
      </c>
      <c r="G3" t="s">
        <v>54</v>
      </c>
    </row>
    <row r="4" spans="1:7" ht="14.25" x14ac:dyDescent="0.2">
      <c r="A4" s="5" t="s">
        <v>27</v>
      </c>
      <c r="B4" s="6" t="s">
        <v>56</v>
      </c>
      <c r="C4" s="56">
        <v>45</v>
      </c>
      <c r="D4" s="6">
        <v>140</v>
      </c>
      <c r="E4" s="6">
        <v>40</v>
      </c>
      <c r="F4" s="5"/>
      <c r="G4" t="s">
        <v>55</v>
      </c>
    </row>
    <row r="5" spans="1:7" ht="14.25" x14ac:dyDescent="0.2">
      <c r="A5" s="5" t="s">
        <v>26</v>
      </c>
      <c r="B5" s="6" t="s">
        <v>68</v>
      </c>
      <c r="C5" s="56">
        <v>52</v>
      </c>
      <c r="D5" s="6">
        <v>152</v>
      </c>
      <c r="E5" s="6"/>
      <c r="F5" s="5"/>
    </row>
    <row r="6" spans="1:7" ht="14.25" x14ac:dyDescent="0.2">
      <c r="A6" s="5" t="s">
        <v>25</v>
      </c>
      <c r="B6" s="6" t="s">
        <v>87</v>
      </c>
      <c r="C6" s="56">
        <v>55</v>
      </c>
      <c r="D6" s="6">
        <v>164</v>
      </c>
      <c r="E6" s="6"/>
      <c r="F6" s="5"/>
    </row>
    <row r="7" spans="1:7" ht="14.25" x14ac:dyDescent="0.2">
      <c r="A7" s="5" t="s">
        <v>24</v>
      </c>
      <c r="B7" s="6" t="s">
        <v>57</v>
      </c>
      <c r="C7" s="56">
        <v>55</v>
      </c>
      <c r="D7" s="6" t="s">
        <v>34</v>
      </c>
      <c r="E7" s="6"/>
      <c r="F7" s="5"/>
    </row>
    <row r="8" spans="1:7" ht="14.25" x14ac:dyDescent="0.2">
      <c r="A8" s="5" t="s">
        <v>23</v>
      </c>
      <c r="B8" s="6" t="s">
        <v>69</v>
      </c>
      <c r="C8" s="56">
        <v>32.5</v>
      </c>
      <c r="D8" s="6" t="s">
        <v>35</v>
      </c>
      <c r="E8" s="6"/>
      <c r="F8" s="5"/>
    </row>
    <row r="9" spans="1:7" ht="14.25" x14ac:dyDescent="0.2">
      <c r="A9" s="5" t="s">
        <v>19</v>
      </c>
      <c r="B9" s="6" t="s">
        <v>88</v>
      </c>
      <c r="C9" s="56">
        <v>35.5</v>
      </c>
      <c r="D9" s="6" t="s">
        <v>36</v>
      </c>
      <c r="E9" s="6"/>
      <c r="F9" s="5"/>
    </row>
    <row r="10" spans="1:7" ht="14.25" x14ac:dyDescent="0.2">
      <c r="A10" s="5" t="s">
        <v>18</v>
      </c>
      <c r="B10" s="6" t="s">
        <v>58</v>
      </c>
      <c r="C10" s="56">
        <v>35.5</v>
      </c>
      <c r="D10" s="6" t="s">
        <v>37</v>
      </c>
      <c r="E10" s="6"/>
      <c r="F10" s="5"/>
    </row>
    <row r="11" spans="1:7" ht="14.25" x14ac:dyDescent="0.2">
      <c r="A11" s="5" t="s">
        <v>17</v>
      </c>
      <c r="B11" s="6" t="s">
        <v>70</v>
      </c>
      <c r="C11" s="56">
        <v>35.5</v>
      </c>
      <c r="D11" s="6" t="s">
        <v>38</v>
      </c>
      <c r="E11" s="6"/>
      <c r="F11" s="5"/>
    </row>
    <row r="12" spans="1:7" ht="14.25" x14ac:dyDescent="0.2">
      <c r="A12" s="5" t="s">
        <v>16</v>
      </c>
      <c r="B12" s="6" t="s">
        <v>89</v>
      </c>
      <c r="C12" s="56">
        <v>38.5</v>
      </c>
      <c r="D12" s="6" t="s">
        <v>39</v>
      </c>
      <c r="E12" s="6"/>
      <c r="F12" s="5"/>
    </row>
    <row r="13" spans="1:7" ht="14.25" x14ac:dyDescent="0.2">
      <c r="A13" s="5" t="s">
        <v>15</v>
      </c>
      <c r="B13" s="6" t="s">
        <v>63</v>
      </c>
      <c r="C13" s="56">
        <v>19.989999999999998</v>
      </c>
      <c r="D13" s="6" t="s">
        <v>40</v>
      </c>
      <c r="E13" s="6"/>
      <c r="F13" s="5"/>
    </row>
    <row r="14" spans="1:7" ht="14.25" x14ac:dyDescent="0.2">
      <c r="A14" s="5" t="s">
        <v>20</v>
      </c>
      <c r="B14" s="6" t="s">
        <v>72</v>
      </c>
      <c r="C14" s="56">
        <v>20.99</v>
      </c>
      <c r="D14" s="6" t="s">
        <v>41</v>
      </c>
      <c r="E14" s="6"/>
      <c r="F14" s="5"/>
    </row>
    <row r="15" spans="1:7" ht="14.25" x14ac:dyDescent="0.2">
      <c r="A15" s="5" t="s">
        <v>21</v>
      </c>
      <c r="B15" s="6" t="s">
        <v>64</v>
      </c>
      <c r="C15" s="56">
        <v>34.99</v>
      </c>
      <c r="D15" s="6"/>
      <c r="E15" s="6"/>
      <c r="F15" s="5"/>
    </row>
    <row r="16" spans="1:7" ht="14.25" x14ac:dyDescent="0.2">
      <c r="A16" s="5" t="s">
        <v>22</v>
      </c>
      <c r="B16" s="6" t="s">
        <v>71</v>
      </c>
      <c r="C16" s="56">
        <v>37.99</v>
      </c>
      <c r="D16" s="6"/>
      <c r="E16" s="6"/>
      <c r="F16" s="5"/>
    </row>
    <row r="17" spans="1:6" ht="14.25" x14ac:dyDescent="0.2">
      <c r="A17" s="5" t="s">
        <v>12</v>
      </c>
      <c r="B17" s="6" t="s">
        <v>90</v>
      </c>
      <c r="C17" s="56">
        <v>37.5</v>
      </c>
      <c r="D17" s="6"/>
      <c r="E17" s="6"/>
      <c r="F17" s="5"/>
    </row>
    <row r="18" spans="1:6" ht="14.25" x14ac:dyDescent="0.2">
      <c r="A18" s="5" t="s">
        <v>13</v>
      </c>
      <c r="B18" s="6" t="s">
        <v>73</v>
      </c>
      <c r="C18" s="56">
        <v>40.5</v>
      </c>
      <c r="D18" s="6"/>
      <c r="E18" s="6"/>
      <c r="F18" s="5"/>
    </row>
    <row r="19" spans="1:6" ht="14.25" x14ac:dyDescent="0.2">
      <c r="A19" s="5" t="s">
        <v>14</v>
      </c>
      <c r="B19" s="6" t="s">
        <v>62</v>
      </c>
      <c r="C19" s="56">
        <v>32</v>
      </c>
      <c r="D19" s="6"/>
      <c r="E19" s="6"/>
      <c r="F19" s="5"/>
    </row>
    <row r="20" spans="1:6" ht="14.25" x14ac:dyDescent="0.2">
      <c r="A20" s="5" t="s">
        <v>29</v>
      </c>
      <c r="B20" s="6" t="s">
        <v>74</v>
      </c>
      <c r="C20" s="56">
        <v>54</v>
      </c>
      <c r="D20" s="6"/>
      <c r="E20" s="6"/>
      <c r="F20" s="5"/>
    </row>
    <row r="21" spans="1:6" ht="14.25" x14ac:dyDescent="0.2">
      <c r="A21" s="5" t="s">
        <v>30</v>
      </c>
      <c r="B21" s="6" t="s">
        <v>75</v>
      </c>
      <c r="C21" s="56">
        <v>60</v>
      </c>
      <c r="D21" s="6"/>
      <c r="E21" s="6"/>
      <c r="F21" s="5"/>
    </row>
    <row r="22" spans="1:6" ht="14.25" x14ac:dyDescent="0.2">
      <c r="A22" s="5" t="s">
        <v>31</v>
      </c>
      <c r="B22" s="6" t="s">
        <v>60</v>
      </c>
      <c r="C22" s="56">
        <v>60</v>
      </c>
      <c r="D22" s="6"/>
      <c r="E22" s="6"/>
      <c r="F22" s="5"/>
    </row>
    <row r="23" spans="1:6" ht="14.25" x14ac:dyDescent="0.2">
      <c r="A23" s="5" t="s">
        <v>32</v>
      </c>
      <c r="B23" s="6" t="s">
        <v>76</v>
      </c>
      <c r="C23" s="56">
        <v>34</v>
      </c>
      <c r="D23" s="6"/>
      <c r="E23" s="6"/>
      <c r="F23" s="5"/>
    </row>
    <row r="24" spans="1:6" ht="14.25" x14ac:dyDescent="0.2">
      <c r="B24" s="6" t="s">
        <v>77</v>
      </c>
      <c r="C24" s="56">
        <v>40.5</v>
      </c>
      <c r="D24" s="6"/>
      <c r="E24" s="6"/>
      <c r="F24" s="5"/>
    </row>
    <row r="25" spans="1:6" ht="14.25" x14ac:dyDescent="0.2">
      <c r="B25" s="6" t="s">
        <v>78</v>
      </c>
      <c r="C25" s="56">
        <v>21</v>
      </c>
      <c r="D25" s="6"/>
      <c r="E25" s="6"/>
      <c r="F25" s="5"/>
    </row>
    <row r="26" spans="1:6" ht="14.25" x14ac:dyDescent="0.2">
      <c r="B26" s="6" t="s">
        <v>79</v>
      </c>
      <c r="C26" s="56">
        <v>24.5</v>
      </c>
      <c r="D26" s="6"/>
      <c r="E26" s="6"/>
      <c r="F26" s="5"/>
    </row>
    <row r="27" spans="1:6" ht="14.25" x14ac:dyDescent="0.2">
      <c r="B27" s="6" t="s">
        <v>59</v>
      </c>
      <c r="C27" s="56">
        <v>24.5</v>
      </c>
      <c r="D27" s="6"/>
      <c r="E27" s="6"/>
      <c r="F27" s="5"/>
    </row>
    <row r="28" spans="1:6" ht="14.25" x14ac:dyDescent="0.2">
      <c r="B28" s="6" t="s">
        <v>80</v>
      </c>
      <c r="C28" s="56">
        <v>34</v>
      </c>
      <c r="D28" s="6"/>
      <c r="E28" s="6"/>
      <c r="F28" s="5"/>
    </row>
    <row r="29" spans="1:6" ht="14.25" x14ac:dyDescent="0.2">
      <c r="B29" s="6" t="s">
        <v>81</v>
      </c>
      <c r="C29" s="56">
        <v>37.5</v>
      </c>
      <c r="D29" s="6"/>
      <c r="E29" s="6"/>
      <c r="F29" s="5"/>
    </row>
    <row r="30" spans="1:6" ht="14.25" x14ac:dyDescent="0.2">
      <c r="B30" s="6" t="s">
        <v>82</v>
      </c>
      <c r="C30" s="56">
        <v>27.5</v>
      </c>
      <c r="D30" s="6"/>
      <c r="E30" s="6"/>
      <c r="F30" s="5"/>
    </row>
    <row r="31" spans="1:6" ht="14.25" x14ac:dyDescent="0.2">
      <c r="B31" s="6" t="s">
        <v>83</v>
      </c>
      <c r="C31" s="56">
        <v>31</v>
      </c>
      <c r="D31" s="6"/>
      <c r="E31" s="6"/>
      <c r="F31" s="5"/>
    </row>
    <row r="32" spans="1:6" ht="14.25" x14ac:dyDescent="0.2">
      <c r="B32" s="6" t="s">
        <v>92</v>
      </c>
      <c r="C32" s="56">
        <v>31</v>
      </c>
      <c r="D32" s="6"/>
      <c r="E32" s="6"/>
      <c r="F32" s="5"/>
    </row>
    <row r="33" spans="1:6" ht="14.25" x14ac:dyDescent="0.2">
      <c r="B33" s="6" t="s">
        <v>84</v>
      </c>
      <c r="C33" s="56">
        <v>40.5</v>
      </c>
      <c r="D33" s="6"/>
      <c r="E33" s="6"/>
      <c r="F33" s="5"/>
    </row>
    <row r="34" spans="1:6" ht="14.25" x14ac:dyDescent="0.2">
      <c r="B34" s="6" t="s">
        <v>85</v>
      </c>
      <c r="C34" s="56">
        <v>47</v>
      </c>
      <c r="D34" s="6"/>
      <c r="E34" s="6"/>
      <c r="F34" s="5"/>
    </row>
    <row r="35" spans="1:6" ht="14.25" x14ac:dyDescent="0.2">
      <c r="B35" s="6" t="s">
        <v>61</v>
      </c>
      <c r="C35" s="56">
        <v>47</v>
      </c>
      <c r="D35" s="6"/>
      <c r="E35" s="6"/>
      <c r="F35" s="5"/>
    </row>
    <row r="44" spans="1:6" ht="14.25" x14ac:dyDescent="0.2">
      <c r="A44" s="5"/>
    </row>
    <row r="45" spans="1:6" ht="14.25" x14ac:dyDescent="0.2">
      <c r="A45" s="5"/>
      <c r="C45" s="56"/>
    </row>
    <row r="46" spans="1:6" ht="14.25" x14ac:dyDescent="0.2">
      <c r="A46" s="5"/>
      <c r="C46" s="56"/>
    </row>
    <row r="47" spans="1:6" ht="14.25" x14ac:dyDescent="0.2">
      <c r="A47" s="5"/>
      <c r="C47" s="56"/>
    </row>
    <row r="48" spans="1:6" ht="14.25" x14ac:dyDescent="0.2">
      <c r="A48" s="5"/>
      <c r="C48" s="56"/>
    </row>
    <row r="49" spans="1:3" ht="14.25" x14ac:dyDescent="0.2">
      <c r="A49" s="5"/>
      <c r="C49" s="56"/>
    </row>
    <row r="50" spans="1:3" ht="14.25" x14ac:dyDescent="0.2">
      <c r="C50" s="56"/>
    </row>
    <row r="51" spans="1:3" ht="14.25" x14ac:dyDescent="0.2">
      <c r="C51" s="56"/>
    </row>
    <row r="52" spans="1:3" ht="14.25" x14ac:dyDescent="0.2">
      <c r="C52" s="56"/>
    </row>
    <row r="53" spans="1:3" ht="14.25" x14ac:dyDescent="0.2">
      <c r="C53" s="56"/>
    </row>
    <row r="54" spans="1:3" ht="14.25" x14ac:dyDescent="0.2">
      <c r="C54" s="56"/>
    </row>
    <row r="55" spans="1:3" ht="14.25" x14ac:dyDescent="0.2">
      <c r="C55" s="56"/>
    </row>
    <row r="56" spans="1:3" ht="14.25" x14ac:dyDescent="0.2">
      <c r="C56" s="56"/>
    </row>
    <row r="57" spans="1:3" ht="14.25" x14ac:dyDescent="0.2">
      <c r="C57" s="56"/>
    </row>
    <row r="58" spans="1:3" ht="14.25" x14ac:dyDescent="0.2">
      <c r="C58" s="56"/>
    </row>
    <row r="59" spans="1:3" ht="14.25" x14ac:dyDescent="0.2">
      <c r="C59" s="56"/>
    </row>
    <row r="60" spans="1:3" ht="14.25" x14ac:dyDescent="0.2">
      <c r="C60" s="56"/>
    </row>
    <row r="61" spans="1:3" ht="14.25" x14ac:dyDescent="0.2">
      <c r="C61" s="56"/>
    </row>
    <row r="62" spans="1:3" ht="14.25" x14ac:dyDescent="0.2">
      <c r="C62" s="56"/>
    </row>
    <row r="63" spans="1:3" ht="14.25" x14ac:dyDescent="0.2">
      <c r="C63" s="56"/>
    </row>
    <row r="64" spans="1:3" ht="14.25" x14ac:dyDescent="0.2">
      <c r="C64" s="56"/>
    </row>
    <row r="65" spans="3:3" ht="14.25" x14ac:dyDescent="0.2">
      <c r="C65" s="56"/>
    </row>
    <row r="66" spans="3:3" ht="14.25" x14ac:dyDescent="0.2">
      <c r="C66" s="56"/>
    </row>
    <row r="67" spans="3:3" ht="14.25" x14ac:dyDescent="0.2">
      <c r="C67" s="56"/>
    </row>
    <row r="68" spans="3:3" ht="14.25" x14ac:dyDescent="0.2">
      <c r="C68" s="56"/>
    </row>
    <row r="69" spans="3:3" ht="14.25" x14ac:dyDescent="0.2">
      <c r="C69" s="56"/>
    </row>
    <row r="70" spans="3:3" ht="14.25" x14ac:dyDescent="0.2">
      <c r="C70" s="56"/>
    </row>
    <row r="71" spans="3:3" ht="14.25" x14ac:dyDescent="0.2">
      <c r="C71" s="56"/>
    </row>
    <row r="72" spans="3:3" ht="14.25" x14ac:dyDescent="0.2">
      <c r="C72" s="56"/>
    </row>
    <row r="73" spans="3:3" ht="14.25" x14ac:dyDescent="0.2">
      <c r="C73" s="56"/>
    </row>
    <row r="74" spans="3:3" ht="14.25" x14ac:dyDescent="0.2">
      <c r="C74" s="5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Bestellung Vereinsk.</vt:lpstr>
      <vt:lpstr>Legende</vt:lpstr>
      <vt:lpstr>'Bestellung Vereinsk.'!Druckbereich</vt:lpstr>
      <vt:lpstr>'Bestellung Vereinsk.'!Drucktitel</vt:lpstr>
    </vt:vector>
  </TitlesOfParts>
  <Company>LBBW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Kosior, Detlef</dc:creator>
  <cp:lastModifiedBy>Rapp, Timo</cp:lastModifiedBy>
  <cp:lastPrinted>2025-04-18T07:25:03Z</cp:lastPrinted>
  <dcterms:created xsi:type="dcterms:W3CDTF">2019-04-10T08:23:06Z</dcterms:created>
  <dcterms:modified xsi:type="dcterms:W3CDTF">2025-04-18T07:30:05Z</dcterms:modified>
</cp:coreProperties>
</file>